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3" sheetId="1" r:id="rId1"/>
  </sheets>
  <definedNames>
    <definedName name="_xlnm.Print_Area" localSheetId="0">'Лист3'!$A$1:$G$50</definedName>
  </definedNames>
  <calcPr fullCalcOnLoad="1"/>
</workbook>
</file>

<file path=xl/sharedStrings.xml><?xml version="1.0" encoding="utf-8"?>
<sst xmlns="http://schemas.openxmlformats.org/spreadsheetml/2006/main" count="70" uniqueCount="64">
  <si>
    <t>Приложение №2</t>
  </si>
  <si>
    <t>Утверждаю:</t>
  </si>
  <si>
    <t>Зам.главы администрации  по ЖКХ,</t>
  </si>
  <si>
    <t xml:space="preserve">начальник Управления ЖКХ </t>
  </si>
  <si>
    <t>городского округа г.Бор</t>
  </si>
  <si>
    <t>Перечень</t>
  </si>
  <si>
    <t>№№ п/п</t>
  </si>
  <si>
    <t>Услуги</t>
  </si>
  <si>
    <t>Периодичность</t>
  </si>
  <si>
    <t>Годовая плата  (руб)</t>
  </si>
  <si>
    <t>Стоимость на 1м2 общей площади(руб./м-ц)</t>
  </si>
  <si>
    <t>Санитарное содержание придомовой территории</t>
  </si>
  <si>
    <t>Летняя уборка</t>
  </si>
  <si>
    <t>Подметание территорий в летнее время</t>
  </si>
  <si>
    <t xml:space="preserve"> с усовершенствованным покрытием(Дороги)</t>
  </si>
  <si>
    <t>с усовершенствованным покрытием( Крыльца, Подходы к подъездам, Тротуары)</t>
  </si>
  <si>
    <t>Уборка газонов от случайного мусора</t>
  </si>
  <si>
    <t>Уборка газонов от опавших листьев</t>
  </si>
  <si>
    <t>Покос травы в газонах</t>
  </si>
  <si>
    <t>Зимняя уборка</t>
  </si>
  <si>
    <t>Подметание свежевыпавшего снега (Подходы к подъездам, Крыльца, Тротуары</t>
  </si>
  <si>
    <t>Очистка от уплотненного снега(Подходы к подъездам, Тротуары, Крыльца)</t>
  </si>
  <si>
    <t>Очистка от наледи(Крыльца)</t>
  </si>
  <si>
    <t>Механизированная уборка</t>
  </si>
  <si>
    <t>Сдвигание свежевыпавшего снега</t>
  </si>
  <si>
    <t>Содержание помещений общего пользования</t>
  </si>
  <si>
    <t>Обслуживание внутридомовых сетей газоснабжения (стояки,ответвления от стояков до первого отключающегоустройства)</t>
  </si>
  <si>
    <t>1 раз в 3 года</t>
  </si>
  <si>
    <t>Аварийно-диспетчерское обслуживание</t>
  </si>
  <si>
    <t>круглосуточно</t>
  </si>
  <si>
    <t>Вывоз ТБО</t>
  </si>
  <si>
    <t>по графику</t>
  </si>
  <si>
    <t>Итого содержание жилья</t>
  </si>
  <si>
    <t>Всего:</t>
  </si>
  <si>
    <t>Уборка газонов от случайного мусора (детская площадка)</t>
  </si>
  <si>
    <t xml:space="preserve">Посыпка территории песком </t>
  </si>
  <si>
    <t xml:space="preserve">Содержание внутридомовых сетей водоотведения. </t>
  </si>
  <si>
    <t>Содержание внутридомовых сетей водоснабжения (стояки, ответвления от стояков до первого отключающего устройства, общедомовые приборы учета воды, подвальная разводка)</t>
  </si>
  <si>
    <t>Содержание системы электроснабжения(вводные шкафы, вводно-распределительные устройства, аппаратура защиты, общедомовые приборы учета, этажные щитки и шкафы, осветительные установки помещений общего пользования, сети(кабели) от внешней границы до квартирных приборов учета).</t>
  </si>
  <si>
    <t>Содержание общестроительных конструкций  (выявление неисправностей, составление дефектных актов, подготовка предложений по проведению текущего и капитального ремонтов; устранение мелких неисправностей;прочистка внутреннего водостока; укрепление дверей, укрепление или регулирование пружин и доводчиков дверей)</t>
  </si>
  <si>
    <t>Электроизмерительные работы</t>
  </si>
  <si>
    <t>1 раз в год</t>
  </si>
  <si>
    <t>Дератизация и дезинфекция подвалов</t>
  </si>
  <si>
    <t>____________________А.Г.Ворошилов</t>
  </si>
  <si>
    <t>Содержание внутридомовых сетей центрального отопления (стояки, ответвления от стояков до первого отключающего устройства, общедомовые приборы учета , подвальная разводка)</t>
  </si>
  <si>
    <t>Проверка вентканалов/дымоходов</t>
  </si>
  <si>
    <t>1 раз в неделю</t>
  </si>
  <si>
    <t>ежедневно</t>
  </si>
  <si>
    <t>2 раза в неделю</t>
  </si>
  <si>
    <t>4 раза в летний период</t>
  </si>
  <si>
    <t>ежедневно в зимний период</t>
  </si>
  <si>
    <t>20 раз  в период гололеда</t>
  </si>
  <si>
    <t>20 раз  в зимний период</t>
  </si>
  <si>
    <t>Обязательных работ и услуг по содержанию и ремонту общего имущества собственников помещений в многоквартирном доме по адресу: г. Бор, м-н.Красногорка д.15, являющегося объектом конкурса</t>
  </si>
  <si>
    <t>S=  8183,2  кв.м.</t>
  </si>
  <si>
    <t xml:space="preserve">Текущий ремонт </t>
  </si>
  <si>
    <t>4 раза в сезон</t>
  </si>
  <si>
    <t>Управление многоквартирным домом</t>
  </si>
  <si>
    <t>Размер платы на 1м2 общей площади(руб./м-ц) с 01 июля 2016г. по 30 июня 2017г.</t>
  </si>
  <si>
    <t>Уборка лестничных клеток</t>
  </si>
  <si>
    <t>Подметание (лестничных площадок и маршей, тамбуров)</t>
  </si>
  <si>
    <t>3 раза в неделю</t>
  </si>
  <si>
    <t xml:space="preserve"> Мытье (лестничных площадок и маршей, тамбуров)</t>
  </si>
  <si>
    <t>Мытье окон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</si>
</sst>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view="pageBreakPreview" zoomScaleSheetLayoutView="100" zoomScalePageLayoutView="0" workbookViewId="0" topLeftCell="A33">
      <selection activeCell="H46" sqref="H46"/>
    </sheetView>
  </sheetViews>
  <sheetFormatPr defaultColWidth="9.140625" defaultRowHeight="12.75"/>
  <cols>
    <col min="2" max="2" width="3.7109375" style="0" customWidth="1"/>
    <col min="3" max="3" width="49.00390625" style="0" customWidth="1"/>
    <col min="4" max="4" width="18.57421875" style="0" customWidth="1"/>
    <col min="5" max="5" width="11.00390625" style="0" customWidth="1"/>
    <col min="6" max="6" width="11.7109375" style="0" hidden="1" customWidth="1"/>
    <col min="7" max="7" width="14.57421875" style="0" customWidth="1"/>
  </cols>
  <sheetData>
    <row r="1" spans="2:7" ht="12.75">
      <c r="B1" s="1"/>
      <c r="C1" s="1"/>
      <c r="D1" s="1"/>
      <c r="E1" s="62" t="s">
        <v>0</v>
      </c>
      <c r="F1" s="63"/>
      <c r="G1" s="63"/>
    </row>
    <row r="2" spans="2:6" ht="12.75">
      <c r="B2" s="1"/>
      <c r="C2" s="1"/>
      <c r="D2" s="1"/>
      <c r="E2" s="1"/>
      <c r="F2" s="1"/>
    </row>
    <row r="3" spans="2:7" ht="12.75">
      <c r="B3" s="64" t="s">
        <v>1</v>
      </c>
      <c r="C3" s="64"/>
      <c r="D3" s="64"/>
      <c r="E3" s="64"/>
      <c r="F3" s="64"/>
      <c r="G3" s="63"/>
    </row>
    <row r="4" spans="2:7" ht="12.75">
      <c r="B4" s="3"/>
      <c r="C4" s="3"/>
      <c r="D4" s="62" t="s">
        <v>2</v>
      </c>
      <c r="E4" s="62"/>
      <c r="F4" s="62"/>
      <c r="G4" s="63"/>
    </row>
    <row r="5" spans="2:7" ht="12.75">
      <c r="B5" s="3"/>
      <c r="C5" s="3"/>
      <c r="D5" s="62" t="s">
        <v>3</v>
      </c>
      <c r="E5" s="62"/>
      <c r="F5" s="62"/>
      <c r="G5" s="63"/>
    </row>
    <row r="6" spans="2:7" ht="12.75">
      <c r="B6" s="3"/>
      <c r="C6" s="3"/>
      <c r="D6" s="62" t="s">
        <v>4</v>
      </c>
      <c r="E6" s="62"/>
      <c r="F6" s="62"/>
      <c r="G6" s="63"/>
    </row>
    <row r="7" spans="2:6" ht="12.75">
      <c r="B7" s="3"/>
      <c r="C7" s="3"/>
      <c r="D7" s="2"/>
      <c r="E7" s="3"/>
      <c r="F7" s="3"/>
    </row>
    <row r="8" spans="2:6" ht="12.75">
      <c r="B8" s="4"/>
      <c r="C8" s="4"/>
      <c r="D8" s="2"/>
      <c r="E8" s="3" t="s">
        <v>43</v>
      </c>
      <c r="F8" s="3"/>
    </row>
    <row r="9" spans="2:6" ht="12.75">
      <c r="B9" s="5"/>
      <c r="C9" s="5"/>
      <c r="D9" s="5"/>
      <c r="E9" s="5"/>
      <c r="F9" s="6"/>
    </row>
    <row r="10" spans="2:6" ht="15">
      <c r="B10" s="7"/>
      <c r="C10" s="60" t="s">
        <v>5</v>
      </c>
      <c r="D10" s="60"/>
      <c r="E10" s="60"/>
      <c r="F10" s="60"/>
    </row>
    <row r="11" spans="2:6" ht="39.75" customHeight="1">
      <c r="B11" s="7"/>
      <c r="C11" s="61" t="s">
        <v>53</v>
      </c>
      <c r="D11" s="61"/>
      <c r="E11" s="61"/>
      <c r="F11" s="61"/>
    </row>
    <row r="12" spans="2:7" ht="12.75">
      <c r="B12" s="9"/>
      <c r="C12" s="8"/>
      <c r="D12" s="8"/>
      <c r="E12" s="8"/>
      <c r="F12" s="8"/>
      <c r="G12" s="41" t="s">
        <v>54</v>
      </c>
    </row>
    <row r="13" spans="2:7" s="10" customFormat="1" ht="71.25" customHeight="1">
      <c r="B13" s="13" t="s">
        <v>6</v>
      </c>
      <c r="C13" s="14" t="s">
        <v>7</v>
      </c>
      <c r="D13" s="14" t="s">
        <v>8</v>
      </c>
      <c r="E13" s="14" t="s">
        <v>9</v>
      </c>
      <c r="F13" s="14" t="s">
        <v>10</v>
      </c>
      <c r="G13" s="14" t="s">
        <v>58</v>
      </c>
    </row>
    <row r="14" spans="2:7" ht="12.75">
      <c r="B14" s="39">
        <v>1</v>
      </c>
      <c r="C14" s="39">
        <v>2</v>
      </c>
      <c r="D14" s="39">
        <v>3</v>
      </c>
      <c r="E14" s="39">
        <v>4</v>
      </c>
      <c r="F14" s="39">
        <v>4</v>
      </c>
      <c r="G14" s="40">
        <v>6</v>
      </c>
    </row>
    <row r="15" spans="2:9" ht="12.75">
      <c r="B15" s="15">
        <v>1</v>
      </c>
      <c r="C15" s="16" t="s">
        <v>11</v>
      </c>
      <c r="D15" s="17"/>
      <c r="E15" s="18"/>
      <c r="F15" s="19">
        <v>1.5</v>
      </c>
      <c r="G15" s="51">
        <f>1.84*1.065</f>
        <v>1.9596</v>
      </c>
      <c r="I15" s="12"/>
    </row>
    <row r="16" spans="2:7" ht="12.75">
      <c r="B16" s="20"/>
      <c r="C16" s="21" t="s">
        <v>12</v>
      </c>
      <c r="D16" s="17"/>
      <c r="E16" s="18"/>
      <c r="F16" s="18"/>
      <c r="G16" s="50"/>
    </row>
    <row r="17" spans="2:7" ht="12.75">
      <c r="B17" s="20"/>
      <c r="C17" s="17" t="s">
        <v>13</v>
      </c>
      <c r="D17" s="22"/>
      <c r="E17" s="22"/>
      <c r="F17" s="18"/>
      <c r="G17" s="50"/>
    </row>
    <row r="18" spans="2:7" s="11" customFormat="1" ht="16.5" customHeight="1">
      <c r="B18" s="23"/>
      <c r="C18" s="24" t="s">
        <v>14</v>
      </c>
      <c r="D18" s="47" t="s">
        <v>46</v>
      </c>
      <c r="E18" s="22"/>
      <c r="F18" s="25"/>
      <c r="G18" s="52"/>
    </row>
    <row r="19" spans="2:7" s="11" customFormat="1" ht="25.5" customHeight="1">
      <c r="B19" s="23"/>
      <c r="C19" s="24" t="s">
        <v>15</v>
      </c>
      <c r="D19" s="47" t="s">
        <v>47</v>
      </c>
      <c r="E19" s="22"/>
      <c r="F19" s="25"/>
      <c r="G19" s="52"/>
    </row>
    <row r="20" spans="2:7" s="12" customFormat="1" ht="12.75">
      <c r="B20" s="26"/>
      <c r="C20" s="27" t="s">
        <v>16</v>
      </c>
      <c r="D20" s="36" t="s">
        <v>48</v>
      </c>
      <c r="E20" s="28"/>
      <c r="F20" s="28"/>
      <c r="G20" s="53"/>
    </row>
    <row r="21" spans="2:7" s="12" customFormat="1" ht="12.75">
      <c r="B21" s="26"/>
      <c r="C21" s="27" t="s">
        <v>34</v>
      </c>
      <c r="D21" s="36" t="s">
        <v>48</v>
      </c>
      <c r="E21" s="28"/>
      <c r="F21" s="28"/>
      <c r="G21" s="53"/>
    </row>
    <row r="22" spans="2:7" s="12" customFormat="1" ht="12.75">
      <c r="B22" s="26"/>
      <c r="C22" s="27" t="s">
        <v>17</v>
      </c>
      <c r="D22" s="36" t="s">
        <v>56</v>
      </c>
      <c r="E22" s="28"/>
      <c r="F22" s="28"/>
      <c r="G22" s="53"/>
    </row>
    <row r="23" spans="2:7" s="12" customFormat="1" ht="26.25">
      <c r="B23" s="26"/>
      <c r="C23" s="27" t="s">
        <v>18</v>
      </c>
      <c r="D23" s="36" t="s">
        <v>49</v>
      </c>
      <c r="E23" s="28"/>
      <c r="F23" s="28"/>
      <c r="G23" s="53"/>
    </row>
    <row r="24" spans="2:7" s="12" customFormat="1" ht="12.75">
      <c r="B24" s="26"/>
      <c r="C24" s="29" t="s">
        <v>19</v>
      </c>
      <c r="D24" s="36"/>
      <c r="E24" s="28"/>
      <c r="F24" s="28"/>
      <c r="G24" s="53"/>
    </row>
    <row r="25" spans="2:7" s="12" customFormat="1" ht="26.25">
      <c r="B25" s="26"/>
      <c r="C25" s="27" t="s">
        <v>20</v>
      </c>
      <c r="D25" s="36" t="s">
        <v>50</v>
      </c>
      <c r="E25" s="28"/>
      <c r="F25" s="28"/>
      <c r="G25" s="53"/>
    </row>
    <row r="26" spans="2:7" s="12" customFormat="1" ht="26.25">
      <c r="B26" s="26"/>
      <c r="C26" s="27" t="s">
        <v>35</v>
      </c>
      <c r="D26" s="36" t="s">
        <v>51</v>
      </c>
      <c r="E26" s="28"/>
      <c r="F26" s="28"/>
      <c r="G26" s="53"/>
    </row>
    <row r="27" spans="2:7" s="12" customFormat="1" ht="26.25">
      <c r="B27" s="26"/>
      <c r="C27" s="27" t="s">
        <v>21</v>
      </c>
      <c r="D27" s="36" t="s">
        <v>52</v>
      </c>
      <c r="E27" s="28"/>
      <c r="F27" s="28"/>
      <c r="G27" s="53"/>
    </row>
    <row r="28" spans="2:7" s="12" customFormat="1" ht="26.25">
      <c r="B28" s="26"/>
      <c r="C28" s="27" t="s">
        <v>22</v>
      </c>
      <c r="D28" s="36" t="s">
        <v>51</v>
      </c>
      <c r="E28" s="28"/>
      <c r="F28" s="28"/>
      <c r="G28" s="53"/>
    </row>
    <row r="29" spans="2:7" s="12" customFormat="1" ht="12.75">
      <c r="B29" s="26"/>
      <c r="C29" s="30" t="s">
        <v>23</v>
      </c>
      <c r="D29" s="36"/>
      <c r="E29" s="28"/>
      <c r="F29" s="28"/>
      <c r="G29" s="53"/>
    </row>
    <row r="30" spans="2:7" s="12" customFormat="1" ht="26.25">
      <c r="B30" s="26"/>
      <c r="C30" s="27" t="s">
        <v>24</v>
      </c>
      <c r="D30" s="36" t="s">
        <v>52</v>
      </c>
      <c r="E30" s="28"/>
      <c r="F30" s="28"/>
      <c r="G30" s="53"/>
    </row>
    <row r="31" spans="2:7" s="12" customFormat="1" ht="13.5">
      <c r="B31" s="26">
        <v>2</v>
      </c>
      <c r="C31" s="65" t="s">
        <v>59</v>
      </c>
      <c r="D31" s="36"/>
      <c r="E31" s="28"/>
      <c r="F31" s="28"/>
      <c r="G31" s="53">
        <v>2.49</v>
      </c>
    </row>
    <row r="32" spans="2:7" s="12" customFormat="1" ht="12.75">
      <c r="B32" s="26"/>
      <c r="C32" s="27" t="s">
        <v>60</v>
      </c>
      <c r="D32" s="36" t="s">
        <v>61</v>
      </c>
      <c r="E32" s="28"/>
      <c r="F32" s="28"/>
      <c r="G32" s="53"/>
    </row>
    <row r="33" spans="2:7" s="12" customFormat="1" ht="12.75">
      <c r="B33" s="26"/>
      <c r="C33" s="27" t="s">
        <v>62</v>
      </c>
      <c r="D33" s="36" t="s">
        <v>46</v>
      </c>
      <c r="E33" s="28"/>
      <c r="F33" s="28"/>
      <c r="G33" s="53"/>
    </row>
    <row r="34" spans="2:7" s="12" customFormat="1" ht="12.75">
      <c r="B34" s="26"/>
      <c r="C34" s="27" t="s">
        <v>63</v>
      </c>
      <c r="D34" s="36" t="s">
        <v>41</v>
      </c>
      <c r="E34" s="28"/>
      <c r="F34" s="28"/>
      <c r="G34" s="53"/>
    </row>
    <row r="35" spans="2:7" s="12" customFormat="1" ht="13.5">
      <c r="B35" s="31"/>
      <c r="C35" s="32" t="s">
        <v>25</v>
      </c>
      <c r="D35" s="36"/>
      <c r="E35" s="28"/>
      <c r="F35" s="28"/>
      <c r="G35" s="53"/>
    </row>
    <row r="36" spans="2:7" s="12" customFormat="1" ht="78.75">
      <c r="B36" s="33">
        <v>2</v>
      </c>
      <c r="C36" s="27" t="s">
        <v>39</v>
      </c>
      <c r="D36" s="28"/>
      <c r="E36" s="28"/>
      <c r="F36" s="34">
        <v>0.22</v>
      </c>
      <c r="G36" s="54">
        <f>0.27*1.065</f>
        <v>0.28755000000000003</v>
      </c>
    </row>
    <row r="37" spans="2:7" s="12" customFormat="1" ht="87.75" customHeight="1">
      <c r="B37" s="35">
        <v>3</v>
      </c>
      <c r="C37" s="27" t="s">
        <v>38</v>
      </c>
      <c r="D37" s="28"/>
      <c r="E37" s="28"/>
      <c r="F37" s="28">
        <v>0.25</v>
      </c>
      <c r="G37" s="54">
        <f>0.24*1.065</f>
        <v>0.2556</v>
      </c>
    </row>
    <row r="38" spans="2:7" s="12" customFormat="1" ht="52.5">
      <c r="B38" s="35">
        <v>4</v>
      </c>
      <c r="C38" s="27" t="s">
        <v>37</v>
      </c>
      <c r="D38" s="28"/>
      <c r="E38" s="28"/>
      <c r="F38" s="28">
        <v>0.47</v>
      </c>
      <c r="G38" s="54">
        <f>0.52*1.065</f>
        <v>0.5538</v>
      </c>
    </row>
    <row r="39" spans="2:7" s="12" customFormat="1" ht="12.75">
      <c r="B39" s="35">
        <v>5</v>
      </c>
      <c r="C39" s="27" t="s">
        <v>36</v>
      </c>
      <c r="D39" s="28"/>
      <c r="E39" s="28"/>
      <c r="F39" s="34">
        <v>0.47</v>
      </c>
      <c r="G39" s="54">
        <f>0.5*1.065</f>
        <v>0.5325</v>
      </c>
    </row>
    <row r="40" spans="2:7" s="12" customFormat="1" ht="12.75">
      <c r="B40" s="35">
        <v>6</v>
      </c>
      <c r="C40" s="27" t="s">
        <v>40</v>
      </c>
      <c r="D40" s="28" t="s">
        <v>27</v>
      </c>
      <c r="E40" s="28"/>
      <c r="F40" s="34">
        <v>0.3</v>
      </c>
      <c r="G40" s="54">
        <f>0.3*1.065</f>
        <v>0.31949999999999995</v>
      </c>
    </row>
    <row r="41" spans="2:7" s="12" customFormat="1" ht="52.5">
      <c r="B41" s="35">
        <v>7</v>
      </c>
      <c r="C41" s="27" t="s">
        <v>44</v>
      </c>
      <c r="D41" s="28"/>
      <c r="E41" s="28"/>
      <c r="F41" s="28">
        <v>1.05</v>
      </c>
      <c r="G41" s="54">
        <f>1.17*1.065</f>
        <v>1.2460499999999999</v>
      </c>
    </row>
    <row r="42" spans="2:7" s="12" customFormat="1" ht="39">
      <c r="B42" s="35">
        <v>8</v>
      </c>
      <c r="C42" s="27" t="s">
        <v>26</v>
      </c>
      <c r="D42" s="28" t="s">
        <v>27</v>
      </c>
      <c r="E42" s="28"/>
      <c r="F42" s="28">
        <v>0.17</v>
      </c>
      <c r="G42" s="54">
        <f>0.18*1.065</f>
        <v>0.19169999999999998</v>
      </c>
    </row>
    <row r="43" spans="2:7" s="12" customFormat="1" ht="12.75">
      <c r="B43" s="35">
        <v>9</v>
      </c>
      <c r="C43" s="27" t="s">
        <v>45</v>
      </c>
      <c r="D43" s="28" t="s">
        <v>41</v>
      </c>
      <c r="E43" s="28"/>
      <c r="F43" s="28">
        <v>0.01</v>
      </c>
      <c r="G43" s="54">
        <f>0.07*1.065</f>
        <v>0.07455</v>
      </c>
    </row>
    <row r="44" spans="2:7" s="12" customFormat="1" ht="12.75">
      <c r="B44" s="35">
        <v>10</v>
      </c>
      <c r="C44" s="27" t="s">
        <v>42</v>
      </c>
      <c r="D44" s="28"/>
      <c r="E44" s="28"/>
      <c r="F44" s="28">
        <v>0.06</v>
      </c>
      <c r="G44" s="54">
        <f>0.05*1.065</f>
        <v>0.05325</v>
      </c>
    </row>
    <row r="45" spans="2:7" s="12" customFormat="1" ht="12.75">
      <c r="B45" s="35">
        <v>11</v>
      </c>
      <c r="C45" s="27" t="s">
        <v>28</v>
      </c>
      <c r="D45" s="28" t="s">
        <v>29</v>
      </c>
      <c r="E45" s="28"/>
      <c r="F45" s="34">
        <v>1.52</v>
      </c>
      <c r="G45" s="54">
        <f>1.89*1.065</f>
        <v>2.01285</v>
      </c>
    </row>
    <row r="46" spans="2:7" s="12" customFormat="1" ht="12.75">
      <c r="B46" s="35">
        <v>12</v>
      </c>
      <c r="C46" s="27" t="s">
        <v>30</v>
      </c>
      <c r="D46" s="28" t="s">
        <v>31</v>
      </c>
      <c r="E46" s="28"/>
      <c r="F46" s="36">
        <v>4.48</v>
      </c>
      <c r="G46" s="54">
        <f>5*1.065</f>
        <v>5.324999999999999</v>
      </c>
    </row>
    <row r="47" spans="2:7" s="12" customFormat="1" ht="12.75">
      <c r="B47" s="35">
        <v>13</v>
      </c>
      <c r="C47" s="27" t="s">
        <v>57</v>
      </c>
      <c r="D47" s="28"/>
      <c r="E47" s="28"/>
      <c r="F47" s="36"/>
      <c r="G47" s="54">
        <f>3.69*1.065</f>
        <v>3.9298499999999996</v>
      </c>
    </row>
    <row r="48" spans="2:10" ht="12.75">
      <c r="B48" s="35"/>
      <c r="C48" s="37" t="s">
        <v>32</v>
      </c>
      <c r="D48" s="18"/>
      <c r="E48" s="19"/>
      <c r="F48" s="38">
        <f>SUM(F15:F46)</f>
        <v>10.5</v>
      </c>
      <c r="G48" s="38">
        <v>19.23</v>
      </c>
      <c r="H48" s="56"/>
      <c r="I48" s="56"/>
      <c r="J48" s="56"/>
    </row>
    <row r="49" spans="2:10" ht="12.75">
      <c r="B49" s="35">
        <v>14</v>
      </c>
      <c r="C49" s="42" t="s">
        <v>55</v>
      </c>
      <c r="D49" s="18"/>
      <c r="E49" s="19"/>
      <c r="F49" s="19">
        <v>3.71</v>
      </c>
      <c r="G49" s="54">
        <v>2.16</v>
      </c>
      <c r="H49" s="57"/>
      <c r="I49" s="58"/>
      <c r="J49" s="49"/>
    </row>
    <row r="50" spans="2:10" ht="12.75">
      <c r="B50" s="20"/>
      <c r="C50" s="37" t="s">
        <v>33</v>
      </c>
      <c r="D50" s="18"/>
      <c r="E50" s="45"/>
      <c r="F50" s="38">
        <f>SUM(F48:F49)</f>
        <v>14.21</v>
      </c>
      <c r="G50" s="55">
        <v>21.39</v>
      </c>
      <c r="H50" s="56"/>
      <c r="I50" s="56"/>
      <c r="J50" s="56"/>
    </row>
    <row r="51" spans="2:7" ht="12.75" hidden="1">
      <c r="B51" s="59"/>
      <c r="C51" s="59"/>
      <c r="D51" s="59"/>
      <c r="E51" s="59"/>
      <c r="F51" s="59"/>
      <c r="G51" s="43" t="e">
        <f>F50-#REF!</f>
        <v>#REF!</v>
      </c>
    </row>
    <row r="52" ht="12.75" hidden="1">
      <c r="G52" s="44" t="e">
        <f>F50/G51</f>
        <v>#REF!</v>
      </c>
    </row>
    <row r="53" spans="7:10" ht="12.75">
      <c r="G53" s="44"/>
      <c r="H53" s="46"/>
      <c r="I53" s="46"/>
      <c r="J53" s="48"/>
    </row>
    <row r="54" ht="12.75">
      <c r="G54" s="44"/>
    </row>
  </sheetData>
  <sheetProtection selectLockedCells="1" selectUnlockedCells="1"/>
  <mergeCells count="8">
    <mergeCell ref="B51:F51"/>
    <mergeCell ref="C10:F10"/>
    <mergeCell ref="C11:F11"/>
    <mergeCell ref="E1:G1"/>
    <mergeCell ref="B3:G3"/>
    <mergeCell ref="D4:G4"/>
    <mergeCell ref="D5:G5"/>
    <mergeCell ref="D6:G6"/>
  </mergeCells>
  <printOptions/>
  <pageMargins left="0.24305555555555555" right="0.33125" top="0.41944444444444445" bottom="0.4333333333333333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Guryashova</dc:creator>
  <cp:keywords/>
  <dc:description/>
  <cp:lastModifiedBy>User</cp:lastModifiedBy>
  <cp:lastPrinted>2016-04-20T09:57:23Z</cp:lastPrinted>
  <dcterms:created xsi:type="dcterms:W3CDTF">2013-05-23T10:20:34Z</dcterms:created>
  <dcterms:modified xsi:type="dcterms:W3CDTF">2016-05-20T11:02:07Z</dcterms:modified>
  <cp:category/>
  <cp:version/>
  <cp:contentType/>
  <cp:contentStatus/>
</cp:coreProperties>
</file>